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tan.METRIO\Desktop\"/>
    </mc:Choice>
  </mc:AlternateContent>
  <bookViews>
    <workbookView xWindow="0" yWindow="0" windowWidth="23040" windowHeight="9408"/>
  </bookViews>
  <sheets>
    <sheet name="BQ" sheetId="1" r:id="rId1"/>
  </sheets>
  <externalReferences>
    <externalReference r:id="rId2"/>
  </externalReferences>
  <definedNames>
    <definedName name="_xlnm.Print_Area" localSheetId="0">BQ!$B$1:$H$32</definedName>
    <definedName name="wool">[1]rate!$D$324</definedName>
  </definedNames>
  <calcPr calcId="152511"/>
</workbook>
</file>

<file path=xl/calcChain.xml><?xml version="1.0" encoding="utf-8"?>
<calcChain xmlns="http://schemas.openxmlformats.org/spreadsheetml/2006/main">
  <c r="G48" i="1" l="1"/>
  <c r="G47" i="1"/>
  <c r="G46" i="1"/>
  <c r="G40" i="1"/>
  <c r="G23" i="1"/>
  <c r="G22" i="1"/>
  <c r="G21" i="1"/>
  <c r="G20" i="1"/>
  <c r="G19" i="1"/>
  <c r="G16" i="1"/>
  <c r="G15" i="1"/>
  <c r="G6" i="1"/>
  <c r="G5" i="1"/>
  <c r="G3" i="1"/>
</calcChain>
</file>

<file path=xl/sharedStrings.xml><?xml version="1.0" encoding="utf-8"?>
<sst xmlns="http://schemas.openxmlformats.org/spreadsheetml/2006/main" count="188" uniqueCount="94">
  <si>
    <t>Supply Labour Only</t>
  </si>
  <si>
    <t>Excavation Work</t>
  </si>
  <si>
    <t>m3</t>
  </si>
  <si>
    <t>0.25mm thick polyethylene damp proof membrane</t>
  </si>
  <si>
    <t>m2</t>
  </si>
  <si>
    <t>50mm thick Grade 15 lean concrete</t>
  </si>
  <si>
    <t>150mm thick hardcore run</t>
  </si>
  <si>
    <t>Vibrated reinforced concrete (Grade 30)</t>
  </si>
  <si>
    <t>Pad Footing</t>
  </si>
  <si>
    <t>Column stump</t>
  </si>
  <si>
    <t>Ground beam</t>
  </si>
  <si>
    <t>125mm thick slab</t>
  </si>
  <si>
    <t>150mm thick slab</t>
  </si>
  <si>
    <t>Hot rolled steel reinforcement (mild steel minimum</t>
  </si>
  <si>
    <t>yield stress 250N/mm2) to works below ground floor</t>
  </si>
  <si>
    <t xml:space="preserve">6mm diameter </t>
  </si>
  <si>
    <t>kg</t>
  </si>
  <si>
    <t>8mm diameter</t>
  </si>
  <si>
    <t>Hot rolled deformed steel reinforcement (high yield</t>
  </si>
  <si>
    <t>60, minimum yield stress 460N/mm2) to works below ground floor</t>
  </si>
  <si>
    <t xml:space="preserve">10mm diameter </t>
  </si>
  <si>
    <t xml:space="preserve">12mm diameter </t>
  </si>
  <si>
    <t>16mm diameter</t>
  </si>
  <si>
    <t>20mm diameter</t>
  </si>
  <si>
    <t>25mm diameter</t>
  </si>
  <si>
    <t>Steel fabric for the reinforcement to ground slab</t>
  </si>
  <si>
    <t>BRC No. A7</t>
  </si>
  <si>
    <t>BRC No. A8</t>
  </si>
  <si>
    <t>BRC No. A9</t>
  </si>
  <si>
    <t>Sawn Formwork, To</t>
  </si>
  <si>
    <t>Sides of pad footing</t>
  </si>
  <si>
    <t>Sides of column stump</t>
  </si>
  <si>
    <t>Sides of ground beam</t>
  </si>
  <si>
    <t>Column</t>
  </si>
  <si>
    <t>Stiffener</t>
  </si>
  <si>
    <t>Beam</t>
  </si>
  <si>
    <t>Roof Beam</t>
  </si>
  <si>
    <t>Hot-rolled deformed steel reinforcement (high yield</t>
  </si>
  <si>
    <t>60, minimum yield stress 460N/mm2) to frame</t>
  </si>
  <si>
    <t>Hot rolled steel reinforcement (mild steel, minimum</t>
  </si>
  <si>
    <t>yield stress 250 N/mm2) to frame</t>
  </si>
  <si>
    <t>6mm diameter</t>
  </si>
  <si>
    <t>10mm diameter</t>
  </si>
  <si>
    <t>Sawn formwork to</t>
  </si>
  <si>
    <t>Sides of column</t>
  </si>
  <si>
    <t>Sides of stiffener</t>
  </si>
  <si>
    <t>Sides and soffit of beam</t>
  </si>
  <si>
    <t>Sides and soffit of roof beam</t>
  </si>
  <si>
    <t>Light Weight Block</t>
  </si>
  <si>
    <t>External Wall</t>
  </si>
  <si>
    <t>Internal Wall</t>
  </si>
  <si>
    <t>Suspended staircase</t>
  </si>
  <si>
    <t>M3</t>
  </si>
  <si>
    <t>150mm thick landing slab</t>
  </si>
  <si>
    <t>Hot rolled deformed steel reinforcement high yield</t>
  </si>
  <si>
    <t>60, minimum yield stress 460N/mm2) to staircase</t>
  </si>
  <si>
    <t xml:space="preserve">Sloping soffit of suspended staircase and landing </t>
  </si>
  <si>
    <t>slab</t>
  </si>
  <si>
    <t>Stringer of staircase exceeding 100mm but n.e.</t>
  </si>
  <si>
    <t>m</t>
  </si>
  <si>
    <t>200mm girth including cutting to profile</t>
  </si>
  <si>
    <t>Edges of undercut riser exceeding 100mm but n.e.</t>
  </si>
  <si>
    <t xml:space="preserve">200mm high </t>
  </si>
  <si>
    <t xml:space="preserve">125mm edges of landing slab </t>
  </si>
  <si>
    <t>Vibrated reinforced concrete Grade 30</t>
  </si>
  <si>
    <t>125mm thick suspended slab</t>
  </si>
  <si>
    <t>150mm thick; ditto</t>
  </si>
  <si>
    <t>Steel fabric for the reinforcement to suspended slab</t>
  </si>
  <si>
    <t>Sawn formwork specified, to Soffit of slab</t>
  </si>
  <si>
    <t>100mm thick suspended roof slab</t>
  </si>
  <si>
    <t>Steel fabric for the reinforcement to roof slab</t>
  </si>
  <si>
    <t>BRC No. A6</t>
  </si>
  <si>
    <t>Sawn formwork specified, to Soffit of roof slab</t>
  </si>
  <si>
    <t>115mm x 450mm high r.c lintol for window</t>
  </si>
  <si>
    <t>115mm x 600mm high r.c lintol for window</t>
  </si>
  <si>
    <t>125mm x 300mm high r.c hood for window</t>
  </si>
  <si>
    <t>1000mm x 2175mm high m.s door frame</t>
  </si>
  <si>
    <t>no</t>
  </si>
  <si>
    <t>800mm x 2000mm high m.s door frame</t>
  </si>
  <si>
    <t>115mm x 225mm high r.c lintol</t>
  </si>
  <si>
    <t>115mm x 600mm high r.c lintol</t>
  </si>
  <si>
    <t>150mm high reinforced concrete heel stone</t>
  </si>
  <si>
    <t>1000mm (L) x 950mm (W) x 300mm (H) stooling</t>
  </si>
  <si>
    <t>Ramp including concrete, brc, groove line</t>
  </si>
  <si>
    <t xml:space="preserve">brickwall fencing 1800mm high 115mm thick </t>
  </si>
  <si>
    <t>light weight block</t>
  </si>
  <si>
    <t>Brick pillar overall 230mm x 230mm x 1800mm high</t>
  </si>
  <si>
    <t>Brick pillar overall 500mm x 230mm x 1800mm high</t>
  </si>
  <si>
    <t>Refuse Centre</t>
  </si>
  <si>
    <t>Sawn Formwork</t>
  </si>
  <si>
    <t xml:space="preserve">Rebar T12mm </t>
  </si>
  <si>
    <t xml:space="preserve">Rebar R6mm </t>
  </si>
  <si>
    <t>Omission Original Contract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</si>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</sst>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8">
    <font>
      <sz val="11"/>
      <color theme="1"/>
      <name val="Calibri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4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1" fillId="0" borderId="0" xfId="1" applyFont="1" applyFill="1" applyBorder="1" applyAlignment="1">
      <alignment horizontal="left" vertical="top" wrapText="1"/>
    </xf>
    <xf numFmtId="164" fontId="7" fillId="0" borderId="0" xfId="1" applyFont="1" applyFill="1" applyBorder="1" applyAlignment="1">
      <alignment vertical="top" wrapText="1"/>
    </xf>
    <xf numFmtId="164" fontId="1" fillId="0" borderId="0" xfId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164" fontId="1" fillId="0" borderId="0" xfId="1" applyFont="1" applyBorder="1"/>
    <xf numFmtId="164" fontId="1" fillId="0" borderId="0" xfId="1" applyFont="1" applyFill="1" applyBorder="1"/>
    <xf numFmtId="164" fontId="1" fillId="0" borderId="0" xfId="1" applyFont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1" applyNumberFormat="1" applyFont="1" applyFill="1" applyBorder="1" applyAlignment="1">
      <alignment horizontal="center" vertical="top" wrapText="1"/>
    </xf>
    <xf numFmtId="43" fontId="1" fillId="0" borderId="0" xfId="2" applyFont="1" applyBorder="1" applyAlignment="1">
      <alignment horizontal="left"/>
    </xf>
    <xf numFmtId="0" fontId="0" fillId="0" borderId="0" xfId="0" applyBorder="1" applyAlignment="1">
      <alignment horizontal="center"/>
    </xf>
    <xf numFmtId="43" fontId="1" fillId="0" borderId="0" xfId="2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0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1" applyNumberFormat="1" applyFont="1" applyFill="1" applyBorder="1" applyAlignment="1">
      <alignment horizontal="center"/>
    </xf>
    <xf numFmtId="0" fontId="1" fillId="0" borderId="0" xfId="2" applyNumberFormat="1" applyFont="1" applyFill="1" applyBorder="1" applyAlignment="1">
      <alignment horizontal="center"/>
    </xf>
    <xf numFmtId="43" fontId="1" fillId="0" borderId="0" xfId="2" applyFont="1" applyFill="1" applyBorder="1"/>
  </cellXfs>
  <cellStyles count="5">
    <cellStyle name="Comma" xfId="1" builtinId="3"/>
    <cellStyle name="Comma 10" xfId="2"/>
    <cellStyle name="Normal" xfId="0" builtinId="0"/>
    <cellStyle name="Normal 2" xfId="3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K3\QS_TPPT%20T.%20Kumbar3\10%20Budget\301012%20TPPT%20357u%20Condominium_QS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st"/>
      <sheetName val="Bill 3 EWRW (Alt 2)"/>
      <sheetName val="A B3(For reference)"/>
      <sheetName val="A B1(For reference)"/>
      <sheetName val="A B2 (For reference)"/>
      <sheetName val="A FS(For reference)"/>
      <sheetName val="Bill 3 EWRW (Alt 1)"/>
      <sheetName val="Retaining Wall RM per m2"/>
      <sheetName val="drain"/>
      <sheetName val="Sum"/>
      <sheetName val="Prelim"/>
      <sheetName val="Prov Sum"/>
      <sheetName val="Earthwork"/>
      <sheetName val="Piling"/>
      <sheetName val="BLDG"/>
      <sheetName val="Ancillary Works"/>
      <sheetName val="Infra"/>
      <sheetName val="SumM&amp;E"/>
      <sheetName val="Electrical"/>
      <sheetName val="AirCon"/>
      <sheetName val="Fire"/>
      <sheetName val="Related Works"/>
      <sheetName val="Rebar"/>
      <sheetName val="Con"/>
      <sheetName val="Ramp"/>
      <sheetName val="Planterbox"/>
    </sheetNames>
    <sheetDataSet>
      <sheetData sheetId="0">
        <row r="324">
          <cell r="D324">
            <v>7.1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"/>
  <sheetViews>
    <sheetView tabSelected="1" zoomScaleNormal="100" zoomScaleSheetLayoutView="100" workbookViewId="0">
      <selection activeCell="B53" sqref="B53"/>
    </sheetView>
  </sheetViews>
  <sheetFormatPr defaultColWidth="12.44140625" defaultRowHeight="16.5" customHeight="1"/>
  <cols>
    <col min="1" max="1" width="8.88671875" style="16" customWidth="1"/>
    <col min="2" max="2" width="7.5546875" style="15" customWidth="1"/>
    <col min="3" max="3" width="53.44140625" style="16" customWidth="1"/>
    <col min="4" max="6" width="5" style="25" customWidth="1"/>
    <col min="7" max="7" width="11" style="26" customWidth="1"/>
    <col min="8" max="8" width="13.5546875" style="19" customWidth="1"/>
    <col min="9" max="249" width="8.88671875" style="16" customWidth="1"/>
    <col min="250" max="250" width="10.44140625" style="16" customWidth="1"/>
    <col min="251" max="251" width="45.6640625" style="16" customWidth="1"/>
    <col min="252" max="252" width="10.5546875" style="16" customWidth="1"/>
    <col min="253" max="253" width="6.6640625" style="16" customWidth="1"/>
    <col min="254" max="254" width="7.88671875" style="16" customWidth="1"/>
    <col min="255" max="255" width="9.6640625" style="16" customWidth="1"/>
    <col min="256" max="16384" width="12.44140625" style="16"/>
  </cols>
  <sheetData>
    <row r="1" spans="2:8" s="17" customFormat="1" ht="16.5" customHeight="1">
      <c r="B1" s="21"/>
      <c r="C1" s="34" t="s">
        <v>92</v>
      </c>
      <c r="D1" s="21" t="s">
        <v>93</v>
      </c>
      <c r="E1" s="21"/>
      <c r="F1" s="21"/>
      <c r="G1" s="26">
        <v>1</v>
      </c>
      <c r="H1" s="18">
        <v>-103574.68</v>
      </c>
    </row>
    <row r="2" spans="2:8" s="17" customFormat="1" ht="16.5" customHeight="1">
      <c r="B2" s="21"/>
      <c r="C2" s="1" t="s">
        <v>0</v>
      </c>
      <c r="D2" s="21"/>
      <c r="E2" s="21"/>
      <c r="F2" s="21"/>
      <c r="G2" s="26"/>
      <c r="H2" s="18"/>
    </row>
    <row r="3" spans="2:8" s="17" customFormat="1" ht="16.5" customHeight="1">
      <c r="B3" s="21"/>
      <c r="C3" s="2" t="s">
        <v>1</v>
      </c>
      <c r="D3" s="21" t="s">
        <v>2</v>
      </c>
      <c r="E3" s="21"/>
      <c r="F3" s="21"/>
      <c r="G3" s="35">
        <f>291+109</f>
        <v>400</v>
      </c>
      <c r="H3" s="22">
        <v>6</v>
      </c>
    </row>
    <row r="4" spans="2:8" s="17" customFormat="1" ht="16.5" customHeight="1">
      <c r="B4" s="21"/>
      <c r="C4" s="3" t="s">
        <v>3</v>
      </c>
      <c r="D4" s="21" t="s">
        <v>4</v>
      </c>
      <c r="E4" s="21"/>
      <c r="F4" s="21"/>
      <c r="G4" s="35">
        <v>720</v>
      </c>
      <c r="H4" s="22">
        <v>0.8</v>
      </c>
    </row>
    <row r="5" spans="2:8" s="17" customFormat="1" ht="16.5" customHeight="1">
      <c r="B5" s="21"/>
      <c r="C5" s="4" t="s">
        <v>5</v>
      </c>
      <c r="D5" s="21" t="s">
        <v>4</v>
      </c>
      <c r="E5" s="21"/>
      <c r="F5" s="21"/>
      <c r="G5" s="35">
        <f>216+104+610</f>
        <v>930</v>
      </c>
      <c r="H5" s="23">
        <v>5.5</v>
      </c>
    </row>
    <row r="6" spans="2:8" s="17" customFormat="1" ht="16.5" customHeight="1">
      <c r="B6" s="21"/>
      <c r="C6" s="4" t="s">
        <v>6</v>
      </c>
      <c r="D6" s="21" t="s">
        <v>4</v>
      </c>
      <c r="E6" s="21"/>
      <c r="F6" s="21"/>
      <c r="G6" s="35">
        <f>216+610</f>
        <v>826</v>
      </c>
      <c r="H6" s="24">
        <v>4</v>
      </c>
    </row>
    <row r="7" spans="2:8" s="17" customFormat="1" ht="16.5" customHeight="1">
      <c r="B7" s="21"/>
      <c r="C7" s="5" t="s">
        <v>7</v>
      </c>
      <c r="D7" s="21"/>
      <c r="E7" s="21"/>
      <c r="F7" s="21"/>
      <c r="G7" s="35"/>
      <c r="H7" s="24"/>
    </row>
    <row r="8" spans="2:8" s="17" customFormat="1" ht="16.5" customHeight="1">
      <c r="B8" s="21"/>
      <c r="C8" s="3" t="s">
        <v>8</v>
      </c>
      <c r="D8" s="21" t="s">
        <v>2</v>
      </c>
      <c r="E8" s="21"/>
      <c r="F8" s="21"/>
      <c r="G8" s="35">
        <v>118</v>
      </c>
      <c r="H8" s="24">
        <v>18</v>
      </c>
    </row>
    <row r="9" spans="2:8" s="17" customFormat="1" ht="16.5" customHeight="1">
      <c r="B9" s="21"/>
      <c r="C9" s="3" t="s">
        <v>9</v>
      </c>
      <c r="D9" s="21" t="s">
        <v>2</v>
      </c>
      <c r="E9" s="21"/>
      <c r="F9" s="21"/>
      <c r="G9" s="35">
        <v>2</v>
      </c>
      <c r="H9" s="24">
        <v>18</v>
      </c>
    </row>
    <row r="10" spans="2:8" s="17" customFormat="1" ht="16.5" customHeight="1">
      <c r="B10" s="21"/>
      <c r="C10" s="3" t="s">
        <v>10</v>
      </c>
      <c r="D10" s="21" t="s">
        <v>2</v>
      </c>
      <c r="E10" s="21"/>
      <c r="F10" s="21"/>
      <c r="G10" s="35">
        <v>105</v>
      </c>
      <c r="H10" s="24">
        <v>18</v>
      </c>
    </row>
    <row r="11" spans="2:8" s="17" customFormat="1" ht="16.5" customHeight="1">
      <c r="B11" s="21"/>
      <c r="C11" s="3" t="s">
        <v>11</v>
      </c>
      <c r="D11" s="21" t="s">
        <v>4</v>
      </c>
      <c r="E11" s="21"/>
      <c r="F11" s="21"/>
      <c r="G11" s="35">
        <v>567</v>
      </c>
      <c r="H11" s="24">
        <v>2.25</v>
      </c>
    </row>
    <row r="12" spans="2:8" s="17" customFormat="1" ht="16.5" customHeight="1">
      <c r="B12" s="21"/>
      <c r="C12" s="3" t="s">
        <v>12</v>
      </c>
      <c r="D12" s="21" t="s">
        <v>4</v>
      </c>
      <c r="E12" s="21"/>
      <c r="F12" s="21"/>
      <c r="G12" s="35">
        <v>43</v>
      </c>
      <c r="H12" s="24">
        <v>2.7</v>
      </c>
    </row>
    <row r="13" spans="2:8" s="17" customFormat="1" ht="16.5" customHeight="1">
      <c r="B13" s="21"/>
      <c r="C13" s="6" t="s">
        <v>13</v>
      </c>
      <c r="D13" s="21"/>
      <c r="E13" s="21"/>
      <c r="F13" s="21"/>
      <c r="G13" s="35"/>
      <c r="H13" s="24"/>
    </row>
    <row r="14" spans="2:8" s="17" customFormat="1" ht="16.5" customHeight="1">
      <c r="B14" s="21"/>
      <c r="C14" s="6" t="s">
        <v>14</v>
      </c>
      <c r="D14" s="21"/>
      <c r="E14" s="21"/>
      <c r="F14" s="21"/>
      <c r="G14" s="35"/>
      <c r="H14" s="24"/>
    </row>
    <row r="15" spans="2:8" s="17" customFormat="1" ht="16.5" customHeight="1">
      <c r="B15" s="21"/>
      <c r="C15" s="3" t="s">
        <v>15</v>
      </c>
      <c r="D15" s="21" t="s">
        <v>16</v>
      </c>
      <c r="E15" s="21"/>
      <c r="F15" s="21"/>
      <c r="G15" s="35">
        <f>73+84</f>
        <v>157</v>
      </c>
      <c r="H15" s="24">
        <v>0.32</v>
      </c>
    </row>
    <row r="16" spans="2:8" s="17" customFormat="1" ht="16.5" customHeight="1">
      <c r="B16" s="21"/>
      <c r="C16" s="2" t="s">
        <v>17</v>
      </c>
      <c r="D16" s="21" t="s">
        <v>16</v>
      </c>
      <c r="E16" s="21"/>
      <c r="F16" s="21"/>
      <c r="G16" s="35">
        <f>4+2828</f>
        <v>2832</v>
      </c>
      <c r="H16" s="24">
        <v>0.32</v>
      </c>
    </row>
    <row r="17" spans="2:9" s="17" customFormat="1" ht="16.5" customHeight="1">
      <c r="B17" s="21"/>
      <c r="C17" s="6" t="s">
        <v>18</v>
      </c>
      <c r="D17" s="21"/>
      <c r="E17" s="21"/>
      <c r="F17" s="21"/>
      <c r="G17" s="35"/>
      <c r="H17" s="24"/>
    </row>
    <row r="18" spans="2:9" s="17" customFormat="1" ht="16.5" customHeight="1">
      <c r="B18" s="21"/>
      <c r="C18" s="6" t="s">
        <v>19</v>
      </c>
      <c r="D18" s="21"/>
      <c r="E18" s="21"/>
      <c r="F18" s="21"/>
      <c r="G18" s="35"/>
      <c r="H18" s="24"/>
    </row>
    <row r="19" spans="2:9" s="17" customFormat="1" ht="16.5" customHeight="1">
      <c r="B19" s="21"/>
      <c r="C19" s="3" t="s">
        <v>20</v>
      </c>
      <c r="D19" s="21" t="s">
        <v>16</v>
      </c>
      <c r="E19" s="21"/>
      <c r="F19" s="21"/>
      <c r="G19" s="35">
        <f>443+482</f>
        <v>925</v>
      </c>
      <c r="H19" s="24">
        <v>0.32</v>
      </c>
    </row>
    <row r="20" spans="2:9" s="17" customFormat="1" ht="16.5" customHeight="1">
      <c r="B20" s="21"/>
      <c r="C20" s="3" t="s">
        <v>21</v>
      </c>
      <c r="D20" s="21" t="s">
        <v>16</v>
      </c>
      <c r="E20" s="21"/>
      <c r="F20" s="21"/>
      <c r="G20" s="35">
        <f>3522+276+2751</f>
        <v>6549</v>
      </c>
      <c r="H20" s="24">
        <v>0.32</v>
      </c>
    </row>
    <row r="21" spans="2:9" s="17" customFormat="1" ht="16.5" customHeight="1">
      <c r="B21" s="21"/>
      <c r="C21" s="3" t="s">
        <v>22</v>
      </c>
      <c r="D21" s="21" t="s">
        <v>16</v>
      </c>
      <c r="E21" s="21"/>
      <c r="F21" s="21"/>
      <c r="G21" s="35">
        <f>37+766</f>
        <v>803</v>
      </c>
      <c r="H21" s="24">
        <v>0.32</v>
      </c>
    </row>
    <row r="22" spans="2:9" s="17" customFormat="1" ht="16.5" customHeight="1">
      <c r="B22" s="21"/>
      <c r="C22" s="2" t="s">
        <v>23</v>
      </c>
      <c r="D22" s="21" t="s">
        <v>16</v>
      </c>
      <c r="E22" s="21"/>
      <c r="F22" s="21"/>
      <c r="G22" s="35">
        <f>112+785</f>
        <v>897</v>
      </c>
      <c r="H22" s="24">
        <v>0.32</v>
      </c>
    </row>
    <row r="23" spans="2:9" s="17" customFormat="1" ht="16.5" customHeight="1">
      <c r="B23" s="21"/>
      <c r="C23" s="3" t="s">
        <v>24</v>
      </c>
      <c r="D23" s="21" t="s">
        <v>16</v>
      </c>
      <c r="E23" s="21"/>
      <c r="F23" s="21"/>
      <c r="G23" s="35">
        <f>156+4789</f>
        <v>4945</v>
      </c>
      <c r="H23" s="24">
        <v>0.32</v>
      </c>
    </row>
    <row r="24" spans="2:9" s="17" customFormat="1" ht="16.5" customHeight="1">
      <c r="B24" s="21"/>
      <c r="C24" s="5" t="s">
        <v>25</v>
      </c>
      <c r="D24" s="21"/>
      <c r="E24" s="21"/>
      <c r="F24" s="21"/>
      <c r="G24" s="35"/>
      <c r="H24" s="24"/>
    </row>
    <row r="25" spans="2:9" s="17" customFormat="1" ht="16.5" customHeight="1">
      <c r="B25" s="21"/>
      <c r="C25" s="3" t="s">
        <v>26</v>
      </c>
      <c r="D25" s="21" t="s">
        <v>4</v>
      </c>
      <c r="E25" s="21"/>
      <c r="F25" s="21"/>
      <c r="G25" s="35">
        <v>1211</v>
      </c>
      <c r="H25" s="24">
        <v>1.3</v>
      </c>
    </row>
    <row r="26" spans="2:9" s="17" customFormat="1" ht="16.5" customHeight="1">
      <c r="B26" s="21"/>
      <c r="C26" s="3" t="s">
        <v>27</v>
      </c>
      <c r="D26" s="21" t="s">
        <v>4</v>
      </c>
      <c r="E26" s="21"/>
      <c r="F26" s="21"/>
      <c r="G26" s="35">
        <v>285</v>
      </c>
      <c r="H26" s="24">
        <v>1.3</v>
      </c>
    </row>
    <row r="27" spans="2:9" s="17" customFormat="1" ht="16.5" customHeight="1">
      <c r="B27" s="21"/>
      <c r="C27" s="3" t="s">
        <v>28</v>
      </c>
      <c r="D27" s="21" t="s">
        <v>4</v>
      </c>
      <c r="E27" s="21"/>
      <c r="F27" s="21"/>
      <c r="G27" s="35">
        <v>93</v>
      </c>
      <c r="H27" s="24">
        <v>1.3</v>
      </c>
    </row>
    <row r="28" spans="2:9" s="17" customFormat="1" ht="16.5" customHeight="1">
      <c r="B28" s="21"/>
      <c r="C28" s="7" t="s">
        <v>29</v>
      </c>
      <c r="D28" s="21"/>
      <c r="E28" s="21"/>
      <c r="F28" s="21"/>
      <c r="G28" s="35"/>
      <c r="H28" s="24"/>
    </row>
    <row r="29" spans="2:9" s="17" customFormat="1" ht="16.5" customHeight="1">
      <c r="B29" s="21"/>
      <c r="C29" s="3" t="s">
        <v>30</v>
      </c>
      <c r="D29" s="21" t="s">
        <v>4</v>
      </c>
      <c r="E29" s="21"/>
      <c r="F29" s="21"/>
      <c r="G29" s="35">
        <v>189</v>
      </c>
      <c r="H29" s="24">
        <v>17.5</v>
      </c>
    </row>
    <row r="30" spans="2:9" s="17" customFormat="1" ht="16.5" customHeight="1">
      <c r="B30" s="21"/>
      <c r="C30" s="2" t="s">
        <v>31</v>
      </c>
      <c r="D30" s="21" t="s">
        <v>4</v>
      </c>
      <c r="E30" s="21"/>
      <c r="F30" s="21"/>
      <c r="G30" s="35">
        <v>29</v>
      </c>
      <c r="H30" s="24">
        <v>17.5</v>
      </c>
    </row>
    <row r="31" spans="2:9" s="17" customFormat="1" ht="16.5" customHeight="1">
      <c r="B31" s="21"/>
      <c r="C31" s="8" t="s">
        <v>32</v>
      </c>
      <c r="D31" s="21" t="s">
        <v>4</v>
      </c>
      <c r="E31" s="21"/>
      <c r="F31" s="21"/>
      <c r="G31" s="35">
        <v>842</v>
      </c>
      <c r="H31" s="24">
        <v>17.5</v>
      </c>
    </row>
    <row r="32" spans="2:9" s="17" customFormat="1" ht="15" customHeight="1">
      <c r="B32" s="21"/>
      <c r="C32" s="5" t="s">
        <v>7</v>
      </c>
      <c r="D32" s="21"/>
      <c r="E32" s="21"/>
      <c r="F32" s="21"/>
      <c r="G32" s="26"/>
      <c r="H32" s="18"/>
      <c r="I32" s="20"/>
    </row>
    <row r="33" spans="2:9" s="17" customFormat="1" ht="15" customHeight="1">
      <c r="B33" s="21"/>
      <c r="C33" s="2" t="s">
        <v>33</v>
      </c>
      <c r="D33" s="21" t="s">
        <v>2</v>
      </c>
      <c r="E33" s="21"/>
      <c r="F33" s="21"/>
      <c r="G33" s="36">
        <v>29</v>
      </c>
      <c r="H33" s="27">
        <v>18</v>
      </c>
      <c r="I33" s="20"/>
    </row>
    <row r="34" spans="2:9" s="17" customFormat="1" ht="15" customHeight="1">
      <c r="B34" s="21"/>
      <c r="C34" s="3" t="s">
        <v>34</v>
      </c>
      <c r="D34" s="21" t="s">
        <v>2</v>
      </c>
      <c r="E34" s="21"/>
      <c r="F34" s="21"/>
      <c r="G34" s="36">
        <v>2</v>
      </c>
      <c r="H34" s="27">
        <v>18</v>
      </c>
      <c r="I34" s="20"/>
    </row>
    <row r="35" spans="2:9" s="17" customFormat="1" ht="15" customHeight="1">
      <c r="B35" s="21"/>
      <c r="C35" s="3" t="s">
        <v>35</v>
      </c>
      <c r="D35" s="21" t="s">
        <v>2</v>
      </c>
      <c r="E35" s="21"/>
      <c r="F35" s="21"/>
      <c r="G35" s="36">
        <v>24</v>
      </c>
      <c r="H35" s="27">
        <v>18</v>
      </c>
      <c r="I35" s="20"/>
    </row>
    <row r="36" spans="2:9" s="17" customFormat="1" ht="15" customHeight="1">
      <c r="B36" s="21"/>
      <c r="C36" s="3" t="s">
        <v>36</v>
      </c>
      <c r="D36" s="21" t="s">
        <v>2</v>
      </c>
      <c r="E36" s="21"/>
      <c r="F36" s="21"/>
      <c r="G36" s="36">
        <v>23</v>
      </c>
      <c r="H36" s="27">
        <v>18</v>
      </c>
      <c r="I36" s="20"/>
    </row>
    <row r="37" spans="2:9" s="17" customFormat="1" ht="15" customHeight="1">
      <c r="B37" s="21"/>
      <c r="C37" s="7" t="s">
        <v>37</v>
      </c>
      <c r="D37" s="21"/>
      <c r="E37" s="21"/>
      <c r="F37" s="21"/>
      <c r="G37" s="36"/>
      <c r="H37" s="27"/>
      <c r="I37" s="20"/>
    </row>
    <row r="38" spans="2:9" s="17" customFormat="1" ht="15" customHeight="1">
      <c r="B38" s="21"/>
      <c r="C38" s="7" t="s">
        <v>38</v>
      </c>
      <c r="D38" s="21"/>
      <c r="E38" s="21"/>
      <c r="F38" s="21"/>
      <c r="G38" s="36"/>
      <c r="H38" s="27"/>
      <c r="I38" s="20"/>
    </row>
    <row r="39" spans="2:9" s="17" customFormat="1" ht="15" customHeight="1">
      <c r="B39" s="21"/>
      <c r="C39" s="3" t="s">
        <v>20</v>
      </c>
      <c r="D39" s="21" t="s">
        <v>16</v>
      </c>
      <c r="E39" s="21"/>
      <c r="F39" s="21"/>
      <c r="G39" s="36">
        <v>11</v>
      </c>
      <c r="H39" s="27">
        <v>0.32</v>
      </c>
      <c r="I39" s="20"/>
    </row>
    <row r="40" spans="2:9" s="17" customFormat="1" ht="15" customHeight="1">
      <c r="B40" s="21"/>
      <c r="C40" s="3" t="s">
        <v>21</v>
      </c>
      <c r="D40" s="21" t="s">
        <v>16</v>
      </c>
      <c r="E40" s="21"/>
      <c r="F40" s="21"/>
      <c r="G40" s="36">
        <f>1525+924+1032</f>
        <v>3481</v>
      </c>
      <c r="H40" s="27">
        <v>0.32</v>
      </c>
      <c r="I40" s="20"/>
    </row>
    <row r="41" spans="2:9" s="17" customFormat="1" ht="15" customHeight="1">
      <c r="B41" s="21"/>
      <c r="C41" s="3" t="s">
        <v>22</v>
      </c>
      <c r="D41" s="21" t="s">
        <v>16</v>
      </c>
      <c r="E41" s="21"/>
      <c r="F41" s="21"/>
      <c r="G41" s="36">
        <v>215</v>
      </c>
      <c r="H41" s="27">
        <v>0.32</v>
      </c>
      <c r="I41" s="20"/>
    </row>
    <row r="42" spans="2:9" s="17" customFormat="1" ht="15" customHeight="1">
      <c r="B42" s="21"/>
      <c r="C42" s="2" t="s">
        <v>23</v>
      </c>
      <c r="D42" s="21" t="s">
        <v>16</v>
      </c>
      <c r="E42" s="21"/>
      <c r="F42" s="21"/>
      <c r="G42" s="36">
        <v>458</v>
      </c>
      <c r="H42" s="27">
        <v>0.32</v>
      </c>
      <c r="I42" s="20"/>
    </row>
    <row r="43" spans="2:9" s="17" customFormat="1" ht="15" customHeight="1">
      <c r="B43" s="21"/>
      <c r="C43" s="3" t="s">
        <v>24</v>
      </c>
      <c r="D43" s="21" t="s">
        <v>16</v>
      </c>
      <c r="E43" s="21"/>
      <c r="F43" s="21"/>
      <c r="G43" s="36">
        <v>109</v>
      </c>
      <c r="H43" s="27">
        <v>0.32</v>
      </c>
      <c r="I43" s="20"/>
    </row>
    <row r="44" spans="2:9" s="17" customFormat="1" ht="15" customHeight="1">
      <c r="B44" s="21"/>
      <c r="C44" s="6" t="s">
        <v>39</v>
      </c>
      <c r="D44" s="21"/>
      <c r="E44" s="21"/>
      <c r="F44" s="21"/>
      <c r="G44" s="36"/>
      <c r="H44" s="27"/>
      <c r="I44" s="20"/>
    </row>
    <row r="45" spans="2:9" s="17" customFormat="1" ht="15" customHeight="1">
      <c r="B45" s="21"/>
      <c r="C45" s="6" t="s">
        <v>40</v>
      </c>
      <c r="D45" s="21"/>
      <c r="E45" s="21"/>
      <c r="F45" s="21"/>
      <c r="G45" s="36"/>
      <c r="H45" s="27"/>
      <c r="I45" s="20"/>
    </row>
    <row r="46" spans="2:9" s="17" customFormat="1" ht="15" customHeight="1">
      <c r="B46" s="21"/>
      <c r="C46" s="3" t="s">
        <v>41</v>
      </c>
      <c r="D46" s="21" t="s">
        <v>16</v>
      </c>
      <c r="E46" s="21"/>
      <c r="F46" s="21"/>
      <c r="G46" s="36">
        <f>838+76+111+27</f>
        <v>1052</v>
      </c>
      <c r="H46" s="27">
        <v>0.32</v>
      </c>
      <c r="I46" s="20"/>
    </row>
    <row r="47" spans="2:9" s="17" customFormat="1" ht="15" customHeight="1">
      <c r="B47" s="21"/>
      <c r="C47" s="3" t="s">
        <v>17</v>
      </c>
      <c r="D47" s="21" t="s">
        <v>16</v>
      </c>
      <c r="E47" s="21"/>
      <c r="F47" s="21"/>
      <c r="G47" s="36">
        <f>462+474</f>
        <v>936</v>
      </c>
      <c r="H47" s="27">
        <v>0.32</v>
      </c>
      <c r="I47" s="20"/>
    </row>
    <row r="48" spans="2:9" s="17" customFormat="1" ht="15" customHeight="1">
      <c r="B48" s="21"/>
      <c r="C48" s="2" t="s">
        <v>42</v>
      </c>
      <c r="D48" s="21" t="s">
        <v>16</v>
      </c>
      <c r="E48" s="21"/>
      <c r="F48" s="21"/>
      <c r="G48" s="36">
        <f>271</f>
        <v>271</v>
      </c>
      <c r="H48" s="27">
        <v>0.32</v>
      </c>
      <c r="I48" s="20"/>
    </row>
    <row r="49" spans="2:9" s="17" customFormat="1" ht="15" customHeight="1">
      <c r="B49" s="21"/>
      <c r="C49" s="6" t="s">
        <v>43</v>
      </c>
      <c r="D49" s="21"/>
      <c r="E49" s="21"/>
      <c r="F49" s="21"/>
      <c r="G49" s="36"/>
      <c r="H49" s="27"/>
      <c r="I49" s="20"/>
    </row>
    <row r="50" spans="2:9" s="17" customFormat="1" ht="15" customHeight="1">
      <c r="B50" s="21"/>
      <c r="C50" s="4" t="s">
        <v>44</v>
      </c>
      <c r="D50" s="21" t="s">
        <v>4</v>
      </c>
      <c r="E50" s="21"/>
      <c r="F50" s="21"/>
      <c r="G50" s="36">
        <v>343</v>
      </c>
      <c r="H50" s="27">
        <v>17.5</v>
      </c>
      <c r="I50" s="20"/>
    </row>
    <row r="51" spans="2:9" s="17" customFormat="1" ht="15" customHeight="1">
      <c r="B51" s="21"/>
      <c r="C51" s="3" t="s">
        <v>45</v>
      </c>
      <c r="D51" s="21" t="s">
        <v>4</v>
      </c>
      <c r="E51" s="21"/>
      <c r="F51" s="21"/>
      <c r="G51" s="36">
        <v>43</v>
      </c>
      <c r="H51" s="27">
        <v>17.5</v>
      </c>
      <c r="I51" s="20"/>
    </row>
    <row r="52" spans="2:9" s="17" customFormat="1" ht="15" customHeight="1">
      <c r="B52" s="21"/>
      <c r="C52" s="3" t="s">
        <v>46</v>
      </c>
      <c r="D52" s="21" t="s">
        <v>4</v>
      </c>
      <c r="E52" s="21"/>
      <c r="F52" s="21"/>
      <c r="G52" s="36">
        <v>252</v>
      </c>
      <c r="H52" s="27">
        <v>17.5</v>
      </c>
      <c r="I52" s="20"/>
    </row>
    <row r="53" spans="2:9" s="17" customFormat="1" ht="15" customHeight="1">
      <c r="B53" s="21"/>
      <c r="C53" s="3" t="s">
        <v>47</v>
      </c>
      <c r="D53" s="21" t="s">
        <v>4</v>
      </c>
      <c r="E53" s="21"/>
      <c r="F53" s="21"/>
      <c r="G53" s="36">
        <v>237</v>
      </c>
      <c r="H53" s="27">
        <v>17.5</v>
      </c>
      <c r="I53" s="20"/>
    </row>
    <row r="54" spans="2:9" s="17" customFormat="1" ht="15" customHeight="1">
      <c r="B54" s="21"/>
      <c r="C54" s="7" t="s">
        <v>48</v>
      </c>
      <c r="D54" s="21"/>
      <c r="E54" s="21"/>
      <c r="F54" s="21"/>
      <c r="G54" s="36"/>
      <c r="H54" s="27"/>
      <c r="I54" s="20"/>
    </row>
    <row r="55" spans="2:9" s="17" customFormat="1" ht="15" customHeight="1">
      <c r="B55" s="21"/>
      <c r="C55" s="9" t="s">
        <v>49</v>
      </c>
      <c r="D55" s="21" t="s">
        <v>4</v>
      </c>
      <c r="E55" s="21"/>
      <c r="F55" s="21"/>
      <c r="G55" s="36">
        <v>616</v>
      </c>
      <c r="H55" s="27">
        <v>13</v>
      </c>
      <c r="I55" s="20"/>
    </row>
    <row r="56" spans="2:9" s="17" customFormat="1" ht="15" customHeight="1">
      <c r="B56" s="21"/>
      <c r="C56" s="9" t="s">
        <v>50</v>
      </c>
      <c r="D56" s="21" t="s">
        <v>4</v>
      </c>
      <c r="E56" s="21"/>
      <c r="F56" s="21"/>
      <c r="G56" s="36">
        <v>194</v>
      </c>
      <c r="H56" s="27">
        <v>13</v>
      </c>
      <c r="I56" s="20"/>
    </row>
    <row r="57" spans="2:9" s="17" customFormat="1" ht="15" customHeight="1">
      <c r="B57" s="21"/>
      <c r="C57" s="4"/>
      <c r="D57" s="21"/>
      <c r="E57" s="21"/>
      <c r="F57" s="21"/>
      <c r="G57" s="36"/>
      <c r="H57" s="27"/>
      <c r="I57" s="20"/>
    </row>
    <row r="58" spans="2:9" s="17" customFormat="1" ht="15" customHeight="1">
      <c r="B58" s="21"/>
      <c r="C58" s="5" t="s">
        <v>7</v>
      </c>
      <c r="D58" s="21"/>
      <c r="E58" s="21"/>
      <c r="F58" s="21"/>
      <c r="G58" s="36"/>
      <c r="H58" s="27"/>
      <c r="I58" s="20"/>
    </row>
    <row r="59" spans="2:9" s="17" customFormat="1" ht="15" customHeight="1">
      <c r="B59" s="21"/>
      <c r="C59" s="2" t="s">
        <v>51</v>
      </c>
      <c r="D59" s="28" t="s">
        <v>52</v>
      </c>
      <c r="E59" s="28"/>
      <c r="F59" s="28"/>
      <c r="G59" s="36">
        <v>2</v>
      </c>
      <c r="H59" s="27">
        <v>18</v>
      </c>
      <c r="I59" s="20"/>
    </row>
    <row r="60" spans="2:9" s="17" customFormat="1" ht="15" customHeight="1">
      <c r="B60" s="21"/>
      <c r="C60" s="3" t="s">
        <v>53</v>
      </c>
      <c r="D60" s="28" t="s">
        <v>52</v>
      </c>
      <c r="E60" s="28"/>
      <c r="F60" s="28"/>
      <c r="G60" s="36">
        <v>0</v>
      </c>
      <c r="H60" s="27">
        <v>18</v>
      </c>
      <c r="I60" s="20"/>
    </row>
    <row r="61" spans="2:9" s="17" customFormat="1" ht="15" customHeight="1">
      <c r="B61" s="21"/>
      <c r="C61" s="6" t="s">
        <v>54</v>
      </c>
      <c r="D61" s="21"/>
      <c r="E61" s="21"/>
      <c r="F61" s="21"/>
      <c r="G61" s="36"/>
      <c r="H61" s="27"/>
      <c r="I61" s="20"/>
    </row>
    <row r="62" spans="2:9" s="17" customFormat="1" ht="15" customHeight="1">
      <c r="B62" s="21"/>
      <c r="C62" s="7" t="s">
        <v>55</v>
      </c>
      <c r="D62" s="21"/>
      <c r="E62" s="21"/>
      <c r="F62" s="21"/>
      <c r="G62" s="36"/>
      <c r="H62" s="27"/>
      <c r="I62" s="20"/>
    </row>
    <row r="63" spans="2:9" s="17" customFormat="1" ht="15" customHeight="1">
      <c r="B63" s="21"/>
      <c r="C63" s="3" t="s">
        <v>21</v>
      </c>
      <c r="D63" s="21" t="s">
        <v>16</v>
      </c>
      <c r="E63" s="21"/>
      <c r="F63" s="21"/>
      <c r="G63" s="36">
        <v>318</v>
      </c>
      <c r="H63" s="27">
        <v>0.32</v>
      </c>
      <c r="I63" s="20"/>
    </row>
    <row r="64" spans="2:9" s="17" customFormat="1" ht="16.5" customHeight="1">
      <c r="B64" s="21"/>
      <c r="C64" s="7" t="s">
        <v>43</v>
      </c>
      <c r="D64" s="21"/>
      <c r="E64" s="21"/>
      <c r="F64" s="21"/>
      <c r="G64" s="26"/>
      <c r="H64" s="18"/>
    </row>
    <row r="65" spans="2:8" s="17" customFormat="1" ht="16.5" customHeight="1">
      <c r="B65" s="21"/>
      <c r="C65" s="2" t="s">
        <v>56</v>
      </c>
      <c r="D65" s="21" t="s">
        <v>4</v>
      </c>
      <c r="E65" s="21"/>
      <c r="F65" s="21"/>
      <c r="G65" s="36">
        <v>8</v>
      </c>
      <c r="H65" s="27">
        <v>17.5</v>
      </c>
    </row>
    <row r="66" spans="2:8" s="17" customFormat="1" ht="16.5" customHeight="1">
      <c r="B66" s="21"/>
      <c r="C66" s="2" t="s">
        <v>57</v>
      </c>
      <c r="D66" s="21"/>
      <c r="E66" s="21"/>
      <c r="F66" s="21"/>
      <c r="G66" s="36"/>
      <c r="H66" s="27"/>
    </row>
    <row r="67" spans="2:8" s="17" customFormat="1" ht="16.5" customHeight="1">
      <c r="B67" s="21"/>
      <c r="C67" s="3" t="s">
        <v>58</v>
      </c>
      <c r="D67" s="21" t="s">
        <v>59</v>
      </c>
      <c r="E67" s="21"/>
      <c r="F67" s="21"/>
      <c r="G67" s="36">
        <v>7</v>
      </c>
      <c r="H67" s="27">
        <v>3</v>
      </c>
    </row>
    <row r="68" spans="2:8" s="17" customFormat="1" ht="16.5" customHeight="1">
      <c r="B68" s="21"/>
      <c r="C68" s="3" t="s">
        <v>60</v>
      </c>
      <c r="D68" s="21"/>
      <c r="E68" s="21"/>
      <c r="F68" s="21"/>
      <c r="G68" s="36"/>
      <c r="H68" s="27"/>
    </row>
    <row r="69" spans="2:8" s="17" customFormat="1" ht="16.5" customHeight="1">
      <c r="B69" s="21"/>
      <c r="C69" s="3" t="s">
        <v>61</v>
      </c>
      <c r="D69" s="21" t="s">
        <v>59</v>
      </c>
      <c r="E69" s="21"/>
      <c r="F69" s="21"/>
      <c r="G69" s="36">
        <v>24</v>
      </c>
      <c r="H69" s="27">
        <v>3</v>
      </c>
    </row>
    <row r="70" spans="2:8" s="17" customFormat="1" ht="16.5" customHeight="1">
      <c r="B70" s="21"/>
      <c r="C70" s="3" t="s">
        <v>62</v>
      </c>
      <c r="D70" s="21"/>
      <c r="E70" s="21"/>
      <c r="F70" s="21"/>
      <c r="G70" s="36"/>
      <c r="H70" s="27"/>
    </row>
    <row r="71" spans="2:8" s="17" customFormat="1" ht="16.5" customHeight="1">
      <c r="B71" s="21"/>
      <c r="C71" s="3" t="s">
        <v>63</v>
      </c>
      <c r="D71" s="21" t="s">
        <v>59</v>
      </c>
      <c r="E71" s="21"/>
      <c r="F71" s="21"/>
      <c r="G71" s="36">
        <v>0</v>
      </c>
      <c r="H71" s="27">
        <v>3</v>
      </c>
    </row>
    <row r="72" spans="2:8" s="17" customFormat="1" ht="16.5" customHeight="1">
      <c r="B72" s="21"/>
      <c r="C72" s="5" t="s">
        <v>64</v>
      </c>
      <c r="D72" s="21"/>
      <c r="E72" s="21"/>
      <c r="F72" s="21"/>
      <c r="G72" s="36"/>
      <c r="H72" s="27"/>
    </row>
    <row r="73" spans="2:8" s="17" customFormat="1" ht="16.5" customHeight="1">
      <c r="B73" s="21"/>
      <c r="C73" s="2" t="s">
        <v>65</v>
      </c>
      <c r="D73" s="21" t="s">
        <v>4</v>
      </c>
      <c r="E73" s="21"/>
      <c r="F73" s="21"/>
      <c r="G73" s="36">
        <v>109</v>
      </c>
      <c r="H73" s="27">
        <v>2.25</v>
      </c>
    </row>
    <row r="74" spans="2:8" s="17" customFormat="1" ht="16.5" customHeight="1">
      <c r="B74" s="21"/>
      <c r="C74" s="2" t="s">
        <v>66</v>
      </c>
      <c r="D74" s="21" t="s">
        <v>4</v>
      </c>
      <c r="E74" s="21"/>
      <c r="F74" s="21"/>
      <c r="G74" s="36">
        <v>34</v>
      </c>
      <c r="H74" s="27">
        <v>2.7</v>
      </c>
    </row>
    <row r="75" spans="2:8" s="17" customFormat="1" ht="16.5" customHeight="1">
      <c r="B75" s="21"/>
      <c r="C75" s="5" t="s">
        <v>67</v>
      </c>
      <c r="D75" s="21"/>
      <c r="E75" s="21"/>
      <c r="F75" s="21"/>
      <c r="G75" s="36"/>
      <c r="H75" s="27"/>
    </row>
    <row r="76" spans="2:8" s="17" customFormat="1" ht="16.5" customHeight="1">
      <c r="B76" s="21"/>
      <c r="C76" s="3" t="s">
        <v>26</v>
      </c>
      <c r="D76" s="21" t="s">
        <v>4</v>
      </c>
      <c r="E76" s="21"/>
      <c r="F76" s="21"/>
      <c r="G76" s="36">
        <v>239</v>
      </c>
      <c r="H76" s="27">
        <v>1.3</v>
      </c>
    </row>
    <row r="77" spans="2:8" s="17" customFormat="1" ht="16.5" customHeight="1">
      <c r="B77" s="21"/>
      <c r="C77" s="3" t="s">
        <v>27</v>
      </c>
      <c r="D77" s="21" t="s">
        <v>4</v>
      </c>
      <c r="E77" s="21"/>
      <c r="F77" s="21"/>
      <c r="G77" s="36">
        <v>50</v>
      </c>
      <c r="H77" s="27">
        <v>1.3</v>
      </c>
    </row>
    <row r="78" spans="2:8" s="17" customFormat="1" ht="16.5" customHeight="1">
      <c r="B78" s="21"/>
      <c r="C78" s="3" t="s">
        <v>28</v>
      </c>
      <c r="D78" s="21" t="s">
        <v>4</v>
      </c>
      <c r="E78" s="21"/>
      <c r="F78" s="21"/>
      <c r="G78" s="36">
        <v>40</v>
      </c>
      <c r="H78" s="27">
        <v>1.3</v>
      </c>
    </row>
    <row r="79" spans="2:8" s="17" customFormat="1" ht="16.5" customHeight="1">
      <c r="B79" s="21"/>
      <c r="C79" s="11" t="s">
        <v>68</v>
      </c>
      <c r="D79" s="21" t="s">
        <v>4</v>
      </c>
      <c r="E79" s="21"/>
      <c r="F79" s="21"/>
      <c r="G79" s="36">
        <v>142</v>
      </c>
      <c r="H79" s="27">
        <v>17.5</v>
      </c>
    </row>
    <row r="80" spans="2:8" s="17" customFormat="1" ht="16.5" customHeight="1">
      <c r="B80" s="21"/>
      <c r="C80" s="12" t="s">
        <v>64</v>
      </c>
      <c r="D80" s="21"/>
      <c r="E80" s="21"/>
      <c r="F80" s="21"/>
      <c r="G80" s="36"/>
      <c r="H80" s="27"/>
    </row>
    <row r="81" spans="2:8" s="17" customFormat="1" ht="16.5" customHeight="1">
      <c r="B81" s="21"/>
      <c r="C81" s="3" t="s">
        <v>69</v>
      </c>
      <c r="D81" s="21" t="s">
        <v>4</v>
      </c>
      <c r="E81" s="21"/>
      <c r="F81" s="21"/>
      <c r="G81" s="36">
        <v>16</v>
      </c>
      <c r="H81" s="27">
        <v>1.8</v>
      </c>
    </row>
    <row r="82" spans="2:8" s="17" customFormat="1" ht="16.5" customHeight="1">
      <c r="B82" s="21"/>
      <c r="C82" s="12" t="s">
        <v>70</v>
      </c>
      <c r="D82" s="21"/>
      <c r="E82" s="21"/>
      <c r="F82" s="21"/>
      <c r="G82" s="36"/>
      <c r="H82" s="27"/>
    </row>
    <row r="83" spans="2:8" s="17" customFormat="1" ht="16.5" customHeight="1">
      <c r="B83" s="21"/>
      <c r="C83" s="3" t="s">
        <v>71</v>
      </c>
      <c r="D83" s="21" t="s">
        <v>4</v>
      </c>
      <c r="E83" s="21"/>
      <c r="F83" s="21"/>
      <c r="G83" s="36">
        <v>50</v>
      </c>
      <c r="H83" s="27">
        <v>1.3</v>
      </c>
    </row>
    <row r="84" spans="2:8" s="17" customFormat="1" ht="16.5" customHeight="1">
      <c r="B84" s="21"/>
      <c r="C84" s="11" t="s">
        <v>72</v>
      </c>
      <c r="D84" s="21" t="s">
        <v>4</v>
      </c>
      <c r="E84" s="21"/>
      <c r="F84" s="21"/>
      <c r="G84" s="36">
        <v>16</v>
      </c>
      <c r="H84" s="27">
        <v>17.5</v>
      </c>
    </row>
    <row r="85" spans="2:8" s="17" customFormat="1" ht="16.5" customHeight="1">
      <c r="B85" s="21"/>
      <c r="C85" s="10" t="s">
        <v>73</v>
      </c>
      <c r="D85" s="21" t="s">
        <v>59</v>
      </c>
      <c r="E85" s="21"/>
      <c r="F85" s="21"/>
      <c r="G85" s="36">
        <v>49</v>
      </c>
      <c r="H85" s="27">
        <v>20</v>
      </c>
    </row>
    <row r="86" spans="2:8" s="17" customFormat="1" ht="16.5" customHeight="1">
      <c r="B86" s="21"/>
      <c r="C86" s="10" t="s">
        <v>74</v>
      </c>
      <c r="D86" s="21" t="s">
        <v>59</v>
      </c>
      <c r="E86" s="21"/>
      <c r="F86" s="21"/>
      <c r="G86" s="36">
        <v>0</v>
      </c>
      <c r="H86" s="27">
        <v>20</v>
      </c>
    </row>
    <row r="87" spans="2:8" s="17" customFormat="1" ht="16.5" customHeight="1">
      <c r="B87" s="21"/>
      <c r="C87" s="10" t="s">
        <v>75</v>
      </c>
      <c r="D87" s="21" t="s">
        <v>59</v>
      </c>
      <c r="E87" s="21"/>
      <c r="F87" s="21"/>
      <c r="G87" s="36">
        <v>98</v>
      </c>
      <c r="H87" s="27">
        <v>15</v>
      </c>
    </row>
    <row r="88" spans="2:8" ht="16.5" customHeight="1">
      <c r="B88" s="21"/>
      <c r="C88" s="10" t="s">
        <v>76</v>
      </c>
      <c r="D88" s="21" t="s">
        <v>77</v>
      </c>
      <c r="E88" s="21"/>
      <c r="F88" s="21"/>
      <c r="G88" s="37">
        <v>8</v>
      </c>
      <c r="H88" s="27">
        <v>15</v>
      </c>
    </row>
    <row r="89" spans="2:8" ht="16.5" customHeight="1">
      <c r="B89" s="21"/>
      <c r="C89" s="10" t="s">
        <v>78</v>
      </c>
      <c r="D89" s="21" t="s">
        <v>77</v>
      </c>
      <c r="E89" s="21"/>
      <c r="F89" s="21"/>
      <c r="G89" s="37">
        <v>8</v>
      </c>
      <c r="H89" s="27">
        <v>15</v>
      </c>
    </row>
    <row r="90" spans="2:8" ht="16.5" customHeight="1">
      <c r="B90" s="21"/>
      <c r="C90" s="10" t="s">
        <v>79</v>
      </c>
      <c r="D90" s="21" t="s">
        <v>77</v>
      </c>
      <c r="E90" s="21"/>
      <c r="F90" s="21"/>
      <c r="G90" s="37">
        <v>8</v>
      </c>
      <c r="H90" s="27">
        <v>10</v>
      </c>
    </row>
    <row r="91" spans="2:8" ht="16.5" customHeight="1">
      <c r="B91" s="21"/>
      <c r="C91" s="13" t="s">
        <v>80</v>
      </c>
      <c r="D91" s="21" t="s">
        <v>77</v>
      </c>
      <c r="E91" s="21"/>
      <c r="F91" s="21"/>
      <c r="G91" s="37">
        <v>0</v>
      </c>
      <c r="H91" s="27">
        <v>30</v>
      </c>
    </row>
    <row r="92" spans="2:8" ht="16.5" customHeight="1">
      <c r="B92" s="21"/>
      <c r="C92" s="10" t="s">
        <v>81</v>
      </c>
      <c r="D92" s="21" t="s">
        <v>77</v>
      </c>
      <c r="E92" s="21"/>
      <c r="F92" s="21"/>
      <c r="G92" s="37">
        <v>16</v>
      </c>
      <c r="H92" s="27">
        <v>15</v>
      </c>
    </row>
    <row r="93" spans="2:8" ht="16.5" customHeight="1">
      <c r="B93" s="21"/>
      <c r="C93" s="10" t="s">
        <v>82</v>
      </c>
      <c r="D93" s="21" t="s">
        <v>77</v>
      </c>
      <c r="E93" s="21"/>
      <c r="F93" s="21"/>
      <c r="G93" s="37">
        <v>2</v>
      </c>
      <c r="H93" s="27">
        <v>150</v>
      </c>
    </row>
    <row r="94" spans="2:8" ht="16.5" customHeight="1">
      <c r="B94" s="21"/>
      <c r="C94" s="13" t="s">
        <v>83</v>
      </c>
      <c r="D94" s="21" t="s">
        <v>4</v>
      </c>
      <c r="E94" s="21"/>
      <c r="F94" s="21"/>
      <c r="G94" s="37">
        <v>21</v>
      </c>
      <c r="H94" s="27">
        <v>10</v>
      </c>
    </row>
    <row r="95" spans="2:8" ht="16.5" customHeight="1">
      <c r="B95" s="21"/>
      <c r="C95" s="10" t="s">
        <v>84</v>
      </c>
      <c r="D95" s="21" t="s">
        <v>4</v>
      </c>
      <c r="E95" s="21"/>
      <c r="F95" s="21"/>
      <c r="G95" s="37">
        <v>8</v>
      </c>
      <c r="H95" s="29">
        <v>300</v>
      </c>
    </row>
    <row r="96" spans="2:8" ht="16.5" customHeight="1">
      <c r="B96" s="21"/>
      <c r="C96" s="10" t="s">
        <v>85</v>
      </c>
      <c r="D96" s="21"/>
      <c r="E96" s="21"/>
      <c r="F96" s="21"/>
      <c r="G96" s="29"/>
      <c r="H96" s="29"/>
    </row>
    <row r="97" spans="2:8" ht="16.5" customHeight="1">
      <c r="B97" s="21"/>
      <c r="C97" s="10" t="s">
        <v>86</v>
      </c>
      <c r="D97" s="21" t="s">
        <v>77</v>
      </c>
      <c r="E97" s="21"/>
      <c r="F97" s="21"/>
      <c r="G97" s="37">
        <v>3</v>
      </c>
      <c r="H97" s="29">
        <v>400</v>
      </c>
    </row>
    <row r="98" spans="2:8" ht="16.5" customHeight="1">
      <c r="B98" s="21"/>
      <c r="C98" s="10" t="s">
        <v>87</v>
      </c>
      <c r="D98" s="21" t="s">
        <v>77</v>
      </c>
      <c r="E98" s="21"/>
      <c r="F98" s="21"/>
      <c r="G98" s="37">
        <v>0</v>
      </c>
      <c r="H98" s="29">
        <v>400</v>
      </c>
    </row>
    <row r="99" spans="2:8" ht="16.5" customHeight="1">
      <c r="B99" s="21"/>
      <c r="C99" s="14" t="s">
        <v>88</v>
      </c>
      <c r="D99" s="21"/>
      <c r="E99" s="21"/>
      <c r="F99" s="21"/>
      <c r="G99" s="29"/>
      <c r="H99" s="27"/>
    </row>
    <row r="100" spans="2:8" ht="16.5" customHeight="1">
      <c r="B100" s="21"/>
      <c r="C100" s="2" t="s">
        <v>1</v>
      </c>
      <c r="D100" s="21" t="s">
        <v>2</v>
      </c>
      <c r="E100" s="21"/>
      <c r="F100" s="21"/>
      <c r="G100" s="29">
        <v>2</v>
      </c>
      <c r="H100" s="27">
        <v>6</v>
      </c>
    </row>
    <row r="101" spans="2:8" ht="16.5" customHeight="1">
      <c r="B101" s="21"/>
      <c r="C101" s="4" t="s">
        <v>5</v>
      </c>
      <c r="D101" s="21" t="s">
        <v>4</v>
      </c>
      <c r="E101" s="21"/>
      <c r="F101" s="21"/>
      <c r="G101" s="29">
        <v>5</v>
      </c>
      <c r="H101" s="27">
        <v>5.5</v>
      </c>
    </row>
    <row r="102" spans="2:8" ht="16.5" customHeight="1">
      <c r="B102" s="30"/>
      <c r="C102" s="4" t="s">
        <v>6</v>
      </c>
      <c r="D102" s="21" t="s">
        <v>4</v>
      </c>
      <c r="E102" s="21"/>
      <c r="F102" s="21"/>
      <c r="G102" s="19">
        <v>5</v>
      </c>
      <c r="H102" s="24">
        <v>4</v>
      </c>
    </row>
    <row r="103" spans="2:8" ht="16.5" customHeight="1">
      <c r="B103" s="31"/>
      <c r="C103" s="4" t="s">
        <v>7</v>
      </c>
      <c r="D103" s="32" t="s">
        <v>2</v>
      </c>
      <c r="E103" s="32"/>
      <c r="F103" s="32"/>
      <c r="G103" s="19">
        <v>2</v>
      </c>
      <c r="H103" s="18">
        <v>18</v>
      </c>
    </row>
    <row r="104" spans="2:8" ht="16.5" customHeight="1">
      <c r="B104" s="28"/>
      <c r="C104" s="3" t="s">
        <v>71</v>
      </c>
      <c r="D104" s="21" t="s">
        <v>4</v>
      </c>
      <c r="E104" s="21"/>
      <c r="F104" s="21"/>
      <c r="G104" s="19">
        <v>8</v>
      </c>
      <c r="H104" s="18">
        <v>1.3</v>
      </c>
    </row>
    <row r="105" spans="2:8" ht="16.5" customHeight="1">
      <c r="B105" s="28"/>
      <c r="C105" s="3" t="s">
        <v>28</v>
      </c>
      <c r="D105" s="21" t="s">
        <v>4</v>
      </c>
      <c r="E105" s="21"/>
      <c r="F105" s="21"/>
      <c r="G105" s="19">
        <v>9</v>
      </c>
      <c r="H105" s="18">
        <v>1.3</v>
      </c>
    </row>
    <row r="106" spans="2:8" ht="16.5" customHeight="1">
      <c r="B106" s="28"/>
      <c r="C106" s="2" t="s">
        <v>89</v>
      </c>
      <c r="D106" s="33" t="s">
        <v>4</v>
      </c>
      <c r="E106" s="33"/>
      <c r="F106" s="33"/>
      <c r="G106" s="19">
        <v>20</v>
      </c>
      <c r="H106" s="18">
        <v>17.5</v>
      </c>
    </row>
    <row r="107" spans="2:8" ht="16.5" customHeight="1">
      <c r="B107" s="28"/>
      <c r="C107" s="3" t="s">
        <v>90</v>
      </c>
      <c r="D107" s="33" t="s">
        <v>16</v>
      </c>
      <c r="E107" s="33"/>
      <c r="F107" s="33"/>
      <c r="G107" s="19">
        <v>75</v>
      </c>
      <c r="H107" s="18">
        <v>0.32</v>
      </c>
    </row>
    <row r="108" spans="2:8" ht="16.5" customHeight="1">
      <c r="B108" s="28"/>
      <c r="C108" s="3" t="s">
        <v>91</v>
      </c>
      <c r="D108" s="33" t="s">
        <v>16</v>
      </c>
      <c r="E108" s="33"/>
      <c r="F108" s="33"/>
      <c r="G108" s="19">
        <v>21</v>
      </c>
      <c r="H108" s="18">
        <v>0.32</v>
      </c>
    </row>
    <row r="109" spans="2:8" ht="16.5" customHeight="1">
      <c r="B109" s="28"/>
      <c r="C109" s="2" t="s">
        <v>48</v>
      </c>
      <c r="D109" s="33" t="s">
        <v>4</v>
      </c>
      <c r="E109" s="33"/>
      <c r="F109" s="33"/>
      <c r="G109" s="19">
        <v>20</v>
      </c>
      <c r="H109" s="18">
        <v>13</v>
      </c>
    </row>
  </sheetData>
  <printOptions horizontalCentered="1"/>
  <pageMargins left="0.39370078740157483" right="0.39370078740157483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BQ</vt:lpstr>
      <vt:lpstr>BQ!Print_Area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Chun Yik</dc:creator>
  <cp:lastModifiedBy>Tan Chun Yik</cp:lastModifiedBy>
  <dcterms:created xsi:type="dcterms:W3CDTF">2017-01-08T07:02:11Z</dcterms:created>
  <dcterms:modified xsi:type="dcterms:W3CDTF">2017-01-08T07:24:19Z</dcterms:modified>
</cp:coreProperties>
</file>